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58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" i="1" l="1"/>
  <c r="E4" i="1"/>
  <c r="F4" i="1"/>
  <c r="G4" i="1"/>
  <c r="D5" i="1"/>
  <c r="E5" i="1"/>
  <c r="F5" i="1"/>
  <c r="G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45" i="1"/>
  <c r="E45" i="1"/>
  <c r="F45" i="1"/>
  <c r="G45" i="1"/>
  <c r="E3" i="1"/>
  <c r="F3" i="1"/>
  <c r="G3" i="1"/>
  <c r="D3" i="1"/>
  <c r="H46" i="1"/>
  <c r="I46" i="1"/>
  <c r="J46" i="1"/>
  <c r="K46" i="1"/>
  <c r="L46" i="1"/>
  <c r="M46" i="1"/>
  <c r="N46" i="1"/>
  <c r="O46" i="1"/>
  <c r="C41" i="1" l="1"/>
  <c r="C42" i="1"/>
  <c r="C43" i="1"/>
  <c r="C39" i="1" l="1"/>
  <c r="C40" i="1"/>
  <c r="D46" i="1"/>
  <c r="E46" i="1"/>
  <c r="F46" i="1"/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44" i="1"/>
  <c r="C45" i="1"/>
  <c r="C3" i="1"/>
  <c r="G46" i="1" l="1"/>
  <c r="C46" i="1"/>
</calcChain>
</file>

<file path=xl/sharedStrings.xml><?xml version="1.0" encoding="utf-8"?>
<sst xmlns="http://schemas.openxmlformats.org/spreadsheetml/2006/main" count="105" uniqueCount="98">
  <si>
    <t>DRG</t>
  </si>
  <si>
    <t>CRONICI</t>
  </si>
  <si>
    <t>PALEATII</t>
  </si>
  <si>
    <t>SP ZI</t>
  </si>
  <si>
    <t>IS01</t>
  </si>
  <si>
    <t>Spitalul Clinic Jud.de Urgenta "Sf.Spiridon"</t>
  </si>
  <si>
    <t>IS02</t>
  </si>
  <si>
    <t xml:space="preserve">Spitalul Clinic de Urgenta pt.Copii "Sf.Maria" </t>
  </si>
  <si>
    <t>IS03</t>
  </si>
  <si>
    <t>Institutul de Boli Cardiovasculare "Prof.Dr.George I.M.Georgescu" Iasi</t>
  </si>
  <si>
    <t>IS04</t>
  </si>
  <si>
    <t xml:space="preserve">Spitalul Clinic "Dr.C.I.Parhon" </t>
  </si>
  <si>
    <t>IS05</t>
  </si>
  <si>
    <t xml:space="preserve">Spitalul Clinic Obst. Ginec."Cuza Voda" </t>
  </si>
  <si>
    <t>IS06</t>
  </si>
  <si>
    <t xml:space="preserve">Spitalul Clinic Obst. Ginec."Elena Doamna" </t>
  </si>
  <si>
    <t>IS07</t>
  </si>
  <si>
    <t>Spitalul Clinic de Pneumoftiziologie</t>
  </si>
  <si>
    <t>IS08</t>
  </si>
  <si>
    <t>Institutul de Psihiatrie "Socola"</t>
  </si>
  <si>
    <t>IS09</t>
  </si>
  <si>
    <t>Spitalul Clinic de Boli Infect. "Sf.Parascheva"</t>
  </si>
  <si>
    <t>IS11</t>
  </si>
  <si>
    <t>Spitalul Clinic de Urgenta "Prof.Dr.Nicolae Oblu"</t>
  </si>
  <si>
    <t>IS12</t>
  </si>
  <si>
    <t xml:space="preserve">Spitalul Clinic de Recuperare </t>
  </si>
  <si>
    <t>IS13</t>
  </si>
  <si>
    <t>Spitalul Orasenesc Harlau</t>
  </si>
  <si>
    <t>IS14</t>
  </si>
  <si>
    <t xml:space="preserve">Spitalul Municipal Pascani </t>
  </si>
  <si>
    <t>IS15</t>
  </si>
  <si>
    <t>Spital Tg. Frumos</t>
  </si>
  <si>
    <t>IS21</t>
  </si>
  <si>
    <t>Spital de Psihiatrie si pt.Masuri de Siguranta Padureni Grajduri</t>
  </si>
  <si>
    <t>IS28</t>
  </si>
  <si>
    <t>Spital Providenta</t>
  </si>
  <si>
    <t>IS29</t>
  </si>
  <si>
    <t>Vital Medical Center Memory</t>
  </si>
  <si>
    <t>IS30</t>
  </si>
  <si>
    <t>Arcadia Hospital</t>
  </si>
  <si>
    <t>IS31</t>
  </si>
  <si>
    <t>Arcadia Cardio</t>
  </si>
  <si>
    <t>IS32</t>
  </si>
  <si>
    <t>Euroclinic</t>
  </si>
  <si>
    <t>IS33</t>
  </si>
  <si>
    <t>Cardiomed - SP.ZI</t>
  </si>
  <si>
    <t>IS34</t>
  </si>
  <si>
    <t>Consultmed - SP.ZI</t>
  </si>
  <si>
    <t>IS36</t>
  </si>
  <si>
    <t>Institutul Regional de Oncologie</t>
  </si>
  <si>
    <t>IS37</t>
  </si>
  <si>
    <t>Pro Life Clinics SRL - SP.ZI</t>
  </si>
  <si>
    <t>IS39</t>
  </si>
  <si>
    <t>TransmedExpert - SP.ZI</t>
  </si>
  <si>
    <t>IS40</t>
  </si>
  <si>
    <t>Sanoptic - SP.ZI</t>
  </si>
  <si>
    <t>IS41</t>
  </si>
  <si>
    <t>Centrul medical Micu Vasile</t>
  </si>
  <si>
    <t>IS43</t>
  </si>
  <si>
    <t>Clinica de Chirurgie Esculap (ELYTIS HOSPITAL HOPE)</t>
  </si>
  <si>
    <t>IS44</t>
  </si>
  <si>
    <t>SC MedLife SA - SP.ZI</t>
  </si>
  <si>
    <t>IS45</t>
  </si>
  <si>
    <t>Centrul medical Sf. Nicolae - SP.ZI</t>
  </si>
  <si>
    <t>IS46</t>
  </si>
  <si>
    <t>Bella Praxis - SP.ZI</t>
  </si>
  <si>
    <t>IS47</t>
  </si>
  <si>
    <t>Roderma SRL - SP.ZI</t>
  </si>
  <si>
    <t>IS48</t>
  </si>
  <si>
    <t>MNT Healthcare Europe SRL  - SP.ZI</t>
  </si>
  <si>
    <t>IS49</t>
  </si>
  <si>
    <t>Hygeia Clinic SRL</t>
  </si>
  <si>
    <t>IS50</t>
  </si>
  <si>
    <t>Arcadia Recuperare</t>
  </si>
  <si>
    <t>IS51</t>
  </si>
  <si>
    <t>Red Hospital - Sf. Sava SRL</t>
  </si>
  <si>
    <t>T06</t>
  </si>
  <si>
    <t>Spitalul CFR Iasi</t>
  </si>
  <si>
    <t>T14</t>
  </si>
  <si>
    <t>Spitalul CFR Pascani</t>
  </si>
  <si>
    <t>TOTAL UNITATI SANITARE</t>
  </si>
  <si>
    <t>UNITATE SANITARA</t>
  </si>
  <si>
    <t>COD</t>
  </si>
  <si>
    <t>IS52</t>
  </si>
  <si>
    <t>CARDIO-PRAXIS</t>
  </si>
  <si>
    <t>IS53</t>
  </si>
  <si>
    <t>MEDEUROPA</t>
  </si>
  <si>
    <t>IS54</t>
  </si>
  <si>
    <t>Asociatia Glasul Vietii</t>
  </si>
  <si>
    <t>IS55</t>
  </si>
  <si>
    <t>Nobez Medical SRL</t>
  </si>
  <si>
    <t>IS56</t>
  </si>
  <si>
    <t>Fertygin SRL</t>
  </si>
  <si>
    <t>TOTAL DECONT Decembrie 2024 din care:</t>
  </si>
  <si>
    <t>SERVICII</t>
  </si>
  <si>
    <t>PNCC</t>
  </si>
  <si>
    <t xml:space="preserve">DRG </t>
  </si>
  <si>
    <t>SERVICII+PNCC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</si>
</sst>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5" xfId="0" applyBorder="1"/>
    <xf numFmtId="0" fontId="0" fillId="0" borderId="7" xfId="0" applyBorder="1"/>
    <xf numFmtId="4" fontId="0" fillId="0" borderId="1" xfId="0" applyNumberFormat="1" applyBorder="1"/>
    <xf numFmtId="4" fontId="0" fillId="0" borderId="6" xfId="0" applyNumberFormat="1" applyBorder="1"/>
    <xf numFmtId="4" fontId="0" fillId="0" borderId="8" xfId="0" applyNumberFormat="1" applyBorder="1"/>
    <xf numFmtId="0" fontId="1" fillId="0" borderId="0" xfId="0" applyFont="1"/>
    <xf numFmtId="4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0" fillId="0" borderId="12" xfId="0" applyNumberFormat="1" applyBorder="1"/>
    <xf numFmtId="4" fontId="0" fillId="0" borderId="13" xfId="0" applyNumberFormat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B1" workbookViewId="0">
      <selection activeCell="D1" sqref="D1:G1"/>
    </sheetView>
  </sheetViews>
  <sheetFormatPr defaultRowHeight="15" outlineLevelCol="1" x14ac:dyDescent="0.25"/>
  <cols>
    <col min="2" max="2" width="45.5703125" customWidth="1"/>
    <col min="3" max="7" width="17" customWidth="1"/>
    <col min="8" max="11" width="14" hidden="1" customWidth="1" outlineLevel="1"/>
    <col min="12" max="15" width="12.140625" hidden="1" customWidth="1" outlineLevel="1"/>
    <col min="16" max="16" width="12.140625" customWidth="1" collapsed="1"/>
    <col min="17" max="18" width="12.140625" customWidth="1"/>
  </cols>
  <sheetData>
    <row r="1" spans="1:15" ht="15.75" thickBot="1" x14ac:dyDescent="0.3">
      <c r="B1" s="19"/>
      <c r="C1" s="20"/>
      <c r="D1" s="21" t="s">
        <v>97</v>
      </c>
      <c r="E1" s="21"/>
      <c r="F1" s="21"/>
      <c r="G1" s="22"/>
      <c r="H1" s="15" t="s">
        <v>94</v>
      </c>
      <c r="I1" s="8"/>
      <c r="J1" s="8"/>
      <c r="K1" s="8"/>
      <c r="L1" s="8" t="s">
        <v>95</v>
      </c>
      <c r="M1" s="8"/>
      <c r="N1" s="8"/>
      <c r="O1" s="8"/>
    </row>
    <row r="2" spans="1:15" s="6" customFormat="1" ht="48.75" customHeight="1" x14ac:dyDescent="0.25">
      <c r="A2" s="11" t="s">
        <v>82</v>
      </c>
      <c r="B2" s="23" t="s">
        <v>81</v>
      </c>
      <c r="C2" s="14" t="s">
        <v>93</v>
      </c>
      <c r="D2" s="14" t="s">
        <v>0</v>
      </c>
      <c r="E2" s="14" t="s">
        <v>1</v>
      </c>
      <c r="F2" s="14" t="s">
        <v>2</v>
      </c>
      <c r="G2" s="24" t="s">
        <v>3</v>
      </c>
      <c r="H2" s="16" t="s">
        <v>96</v>
      </c>
      <c r="I2" s="9" t="s">
        <v>1</v>
      </c>
      <c r="J2" s="9" t="s">
        <v>2</v>
      </c>
      <c r="K2" s="9" t="s">
        <v>3</v>
      </c>
      <c r="L2" s="10" t="s">
        <v>96</v>
      </c>
      <c r="M2" s="10" t="s">
        <v>1</v>
      </c>
      <c r="N2" s="10" t="s">
        <v>2</v>
      </c>
      <c r="O2" s="10" t="s">
        <v>3</v>
      </c>
    </row>
    <row r="3" spans="1:15" x14ac:dyDescent="0.25">
      <c r="A3" s="12" t="s">
        <v>4</v>
      </c>
      <c r="B3" s="1" t="s">
        <v>5</v>
      </c>
      <c r="C3" s="3">
        <f>D3+E3+F3+G3</f>
        <v>15777776.33</v>
      </c>
      <c r="D3" s="3">
        <f>H3+L3</f>
        <v>13749225.33</v>
      </c>
      <c r="E3" s="3">
        <f t="shared" ref="E3:G3" si="0">I3+M3</f>
        <v>0</v>
      </c>
      <c r="F3" s="3">
        <f t="shared" si="0"/>
        <v>0</v>
      </c>
      <c r="G3" s="4">
        <f t="shared" si="0"/>
        <v>2028551</v>
      </c>
      <c r="H3" s="17">
        <v>13749225.33</v>
      </c>
      <c r="I3" s="3">
        <v>0</v>
      </c>
      <c r="J3" s="3">
        <v>0</v>
      </c>
      <c r="K3" s="3">
        <v>2028551</v>
      </c>
      <c r="L3" s="3"/>
      <c r="M3" s="3"/>
      <c r="N3" s="3"/>
      <c r="O3" s="3"/>
    </row>
    <row r="4" spans="1:15" x14ac:dyDescent="0.25">
      <c r="A4" s="12" t="s">
        <v>6</v>
      </c>
      <c r="B4" s="1" t="s">
        <v>7</v>
      </c>
      <c r="C4" s="3">
        <f t="shared" ref="C4:C45" si="1">D4+E4+F4+G4</f>
        <v>8184850.1799999997</v>
      </c>
      <c r="D4" s="3">
        <f t="shared" ref="D4:D45" si="2">H4+L4</f>
        <v>7361784.1900000004</v>
      </c>
      <c r="E4" s="3">
        <f t="shared" ref="E4:E45" si="3">I4+M4</f>
        <v>66571.39</v>
      </c>
      <c r="F4" s="3">
        <f t="shared" ref="F4:F45" si="4">J4+N4</f>
        <v>87385.599999999991</v>
      </c>
      <c r="G4" s="4">
        <f t="shared" ref="G4:G45" si="5">K4+O4</f>
        <v>669109</v>
      </c>
      <c r="H4" s="17">
        <v>7361784.1900000004</v>
      </c>
      <c r="I4" s="3">
        <v>66571.39</v>
      </c>
      <c r="J4" s="3">
        <v>87385.599999999991</v>
      </c>
      <c r="K4" s="3">
        <v>669109</v>
      </c>
      <c r="L4" s="3"/>
      <c r="M4" s="3"/>
      <c r="N4" s="3"/>
      <c r="O4" s="3"/>
    </row>
    <row r="5" spans="1:15" x14ac:dyDescent="0.25">
      <c r="A5" s="12" t="s">
        <v>8</v>
      </c>
      <c r="B5" s="1" t="s">
        <v>9</v>
      </c>
      <c r="C5" s="3">
        <f t="shared" si="1"/>
        <v>3090073.33</v>
      </c>
      <c r="D5" s="3">
        <f t="shared" si="2"/>
        <v>2549402.33</v>
      </c>
      <c r="E5" s="3">
        <f t="shared" si="3"/>
        <v>0</v>
      </c>
      <c r="F5" s="3">
        <f t="shared" si="4"/>
        <v>0</v>
      </c>
      <c r="G5" s="4">
        <f t="shared" si="5"/>
        <v>540671</v>
      </c>
      <c r="H5" s="17">
        <v>2549402.33</v>
      </c>
      <c r="I5" s="3">
        <v>0</v>
      </c>
      <c r="J5" s="3">
        <v>0</v>
      </c>
      <c r="K5" s="3">
        <v>540671</v>
      </c>
      <c r="L5" s="3"/>
      <c r="M5" s="3"/>
      <c r="N5" s="3"/>
      <c r="O5" s="3"/>
    </row>
    <row r="6" spans="1:15" x14ac:dyDescent="0.25">
      <c r="A6" s="12" t="s">
        <v>10</v>
      </c>
      <c r="B6" s="1" t="s">
        <v>11</v>
      </c>
      <c r="C6" s="3">
        <f t="shared" si="1"/>
        <v>2903468.1100000003</v>
      </c>
      <c r="D6" s="3">
        <f t="shared" si="2"/>
        <v>2005536.8</v>
      </c>
      <c r="E6" s="3">
        <f t="shared" si="3"/>
        <v>55135.31</v>
      </c>
      <c r="F6" s="3">
        <f t="shared" si="4"/>
        <v>0</v>
      </c>
      <c r="G6" s="4">
        <f t="shared" si="5"/>
        <v>842796</v>
      </c>
      <c r="H6" s="17">
        <v>2005536.8</v>
      </c>
      <c r="I6" s="3">
        <v>55135.31</v>
      </c>
      <c r="J6" s="3">
        <v>0</v>
      </c>
      <c r="K6" s="3">
        <v>827926</v>
      </c>
      <c r="L6" s="3"/>
      <c r="M6" s="3"/>
      <c r="N6" s="3"/>
      <c r="O6" s="3">
        <v>14870</v>
      </c>
    </row>
    <row r="7" spans="1:15" x14ac:dyDescent="0.25">
      <c r="A7" s="12" t="s">
        <v>12</v>
      </c>
      <c r="B7" s="1" t="s">
        <v>13</v>
      </c>
      <c r="C7" s="3">
        <f t="shared" si="1"/>
        <v>4326874.22</v>
      </c>
      <c r="D7" s="3">
        <f t="shared" si="2"/>
        <v>2561099.5099999998</v>
      </c>
      <c r="E7" s="3">
        <f t="shared" si="3"/>
        <v>1441109.71</v>
      </c>
      <c r="F7" s="3">
        <f t="shared" si="4"/>
        <v>0</v>
      </c>
      <c r="G7" s="4">
        <f t="shared" si="5"/>
        <v>324665</v>
      </c>
      <c r="H7" s="17">
        <v>2539640.94</v>
      </c>
      <c r="I7" s="3">
        <v>1441109.71</v>
      </c>
      <c r="J7" s="3">
        <v>0</v>
      </c>
      <c r="K7" s="3">
        <v>324150</v>
      </c>
      <c r="L7" s="3">
        <v>21458.57</v>
      </c>
      <c r="M7" s="3"/>
      <c r="N7" s="3"/>
      <c r="O7" s="3">
        <v>515</v>
      </c>
    </row>
    <row r="8" spans="1:15" x14ac:dyDescent="0.25">
      <c r="A8" s="12" t="s">
        <v>14</v>
      </c>
      <c r="B8" s="1" t="s">
        <v>15</v>
      </c>
      <c r="C8" s="3">
        <f t="shared" si="1"/>
        <v>1019109.0800000001</v>
      </c>
      <c r="D8" s="3">
        <f t="shared" si="2"/>
        <v>733671.3</v>
      </c>
      <c r="E8" s="3">
        <f t="shared" si="3"/>
        <v>80755.78</v>
      </c>
      <c r="F8" s="3">
        <f t="shared" si="4"/>
        <v>0</v>
      </c>
      <c r="G8" s="4">
        <f t="shared" si="5"/>
        <v>204682</v>
      </c>
      <c r="H8" s="17">
        <v>733671.3</v>
      </c>
      <c r="I8" s="3">
        <v>80755.78</v>
      </c>
      <c r="J8" s="3">
        <v>0</v>
      </c>
      <c r="K8" s="3">
        <v>204682</v>
      </c>
      <c r="L8" s="3"/>
      <c r="M8" s="3"/>
      <c r="N8" s="3"/>
      <c r="O8" s="3"/>
    </row>
    <row r="9" spans="1:15" x14ac:dyDescent="0.25">
      <c r="A9" s="12" t="s">
        <v>16</v>
      </c>
      <c r="B9" s="1" t="s">
        <v>17</v>
      </c>
      <c r="C9" s="3">
        <f t="shared" si="1"/>
        <v>3311009.63</v>
      </c>
      <c r="D9" s="3">
        <f t="shared" si="2"/>
        <v>2115203.5699999998</v>
      </c>
      <c r="E9" s="3">
        <f t="shared" si="3"/>
        <v>605774.06000000006</v>
      </c>
      <c r="F9" s="3">
        <f t="shared" si="4"/>
        <v>0</v>
      </c>
      <c r="G9" s="4">
        <f t="shared" si="5"/>
        <v>590032</v>
      </c>
      <c r="H9" s="17">
        <v>2115203.5699999998</v>
      </c>
      <c r="I9" s="3">
        <v>605774.06000000006</v>
      </c>
      <c r="J9" s="3">
        <v>0</v>
      </c>
      <c r="K9" s="3">
        <v>590032</v>
      </c>
      <c r="L9" s="3"/>
      <c r="M9" s="3"/>
      <c r="N9" s="3"/>
      <c r="O9" s="3"/>
    </row>
    <row r="10" spans="1:15" x14ac:dyDescent="0.25">
      <c r="A10" s="12" t="s">
        <v>18</v>
      </c>
      <c r="B10" s="1" t="s">
        <v>19</v>
      </c>
      <c r="C10" s="3">
        <f t="shared" si="1"/>
        <v>4329209.76</v>
      </c>
      <c r="D10" s="3">
        <f t="shared" si="2"/>
        <v>2255409.2800000003</v>
      </c>
      <c r="E10" s="3">
        <f t="shared" si="3"/>
        <v>1078306.08</v>
      </c>
      <c r="F10" s="3">
        <f t="shared" si="4"/>
        <v>895702.39999999991</v>
      </c>
      <c r="G10" s="4">
        <f t="shared" si="5"/>
        <v>99792</v>
      </c>
      <c r="H10" s="17">
        <v>2255409.2800000003</v>
      </c>
      <c r="I10" s="3">
        <v>1078306.08</v>
      </c>
      <c r="J10" s="3">
        <v>895702.39999999991</v>
      </c>
      <c r="K10" s="3">
        <v>99792</v>
      </c>
      <c r="L10" s="3"/>
      <c r="M10" s="3"/>
      <c r="N10" s="3"/>
      <c r="O10" s="3"/>
    </row>
    <row r="11" spans="1:15" x14ac:dyDescent="0.25">
      <c r="A11" s="12" t="s">
        <v>20</v>
      </c>
      <c r="B11" s="1" t="s">
        <v>21</v>
      </c>
      <c r="C11" s="3">
        <f t="shared" si="1"/>
        <v>2907723.5900000003</v>
      </c>
      <c r="D11" s="3">
        <f t="shared" si="2"/>
        <v>2569627.5900000003</v>
      </c>
      <c r="E11" s="3">
        <f t="shared" si="3"/>
        <v>0</v>
      </c>
      <c r="F11" s="3">
        <f t="shared" si="4"/>
        <v>0</v>
      </c>
      <c r="G11" s="4">
        <f t="shared" si="5"/>
        <v>338096</v>
      </c>
      <c r="H11" s="17">
        <v>2569627.5900000003</v>
      </c>
      <c r="I11" s="3">
        <v>0</v>
      </c>
      <c r="J11" s="3">
        <v>0</v>
      </c>
      <c r="K11" s="3">
        <v>338096</v>
      </c>
      <c r="L11" s="3"/>
      <c r="M11" s="3"/>
      <c r="N11" s="3"/>
      <c r="O11" s="3"/>
    </row>
    <row r="12" spans="1:15" x14ac:dyDescent="0.25">
      <c r="A12" s="12" t="s">
        <v>22</v>
      </c>
      <c r="B12" s="1" t="s">
        <v>23</v>
      </c>
      <c r="C12" s="3">
        <f t="shared" si="1"/>
        <v>4344217.5999999996</v>
      </c>
      <c r="D12" s="3">
        <f t="shared" si="2"/>
        <v>3869171.6</v>
      </c>
      <c r="E12" s="3">
        <f t="shared" si="3"/>
        <v>0</v>
      </c>
      <c r="F12" s="3">
        <f t="shared" si="4"/>
        <v>0</v>
      </c>
      <c r="G12" s="4">
        <f t="shared" si="5"/>
        <v>475046</v>
      </c>
      <c r="H12" s="17">
        <v>3869171.6</v>
      </c>
      <c r="I12" s="3">
        <v>0</v>
      </c>
      <c r="J12" s="3">
        <v>0</v>
      </c>
      <c r="K12" s="3">
        <v>438828</v>
      </c>
      <c r="L12" s="3"/>
      <c r="M12" s="3"/>
      <c r="N12" s="3"/>
      <c r="O12" s="3">
        <v>36218</v>
      </c>
    </row>
    <row r="13" spans="1:15" x14ac:dyDescent="0.25">
      <c r="A13" s="12" t="s">
        <v>24</v>
      </c>
      <c r="B13" s="1" t="s">
        <v>25</v>
      </c>
      <c r="C13" s="3">
        <f t="shared" si="1"/>
        <v>4510966.3</v>
      </c>
      <c r="D13" s="3">
        <f t="shared" si="2"/>
        <v>2054210.1400000001</v>
      </c>
      <c r="E13" s="3">
        <f t="shared" si="3"/>
        <v>2029687.16</v>
      </c>
      <c r="F13" s="3">
        <f t="shared" si="4"/>
        <v>0</v>
      </c>
      <c r="G13" s="4">
        <f t="shared" si="5"/>
        <v>427069</v>
      </c>
      <c r="H13" s="17">
        <v>2054210.1400000001</v>
      </c>
      <c r="I13" s="3">
        <v>2029687.16</v>
      </c>
      <c r="J13" s="3">
        <v>0</v>
      </c>
      <c r="K13" s="3">
        <v>427069</v>
      </c>
      <c r="L13" s="3"/>
      <c r="M13" s="3"/>
      <c r="N13" s="3"/>
      <c r="O13" s="3"/>
    </row>
    <row r="14" spans="1:15" x14ac:dyDescent="0.25">
      <c r="A14" s="12" t="s">
        <v>26</v>
      </c>
      <c r="B14" s="1" t="s">
        <v>27</v>
      </c>
      <c r="C14" s="3">
        <f t="shared" si="1"/>
        <v>462825.69999999995</v>
      </c>
      <c r="D14" s="3">
        <f t="shared" si="2"/>
        <v>305521.86</v>
      </c>
      <c r="E14" s="3">
        <f t="shared" si="3"/>
        <v>58564.84</v>
      </c>
      <c r="F14" s="3">
        <f t="shared" si="4"/>
        <v>0</v>
      </c>
      <c r="G14" s="4">
        <f t="shared" si="5"/>
        <v>98739</v>
      </c>
      <c r="H14" s="17">
        <v>305521.86</v>
      </c>
      <c r="I14" s="3">
        <v>58564.84</v>
      </c>
      <c r="J14" s="3">
        <v>0</v>
      </c>
      <c r="K14" s="3">
        <v>98739</v>
      </c>
      <c r="L14" s="3"/>
      <c r="M14" s="3"/>
      <c r="N14" s="3"/>
      <c r="O14" s="3"/>
    </row>
    <row r="15" spans="1:15" x14ac:dyDescent="0.25">
      <c r="A15" s="12" t="s">
        <v>28</v>
      </c>
      <c r="B15" s="1" t="s">
        <v>29</v>
      </c>
      <c r="C15" s="3">
        <f t="shared" si="1"/>
        <v>2175967.08</v>
      </c>
      <c r="D15" s="3">
        <f t="shared" si="2"/>
        <v>1435570.85</v>
      </c>
      <c r="E15" s="3">
        <f t="shared" si="3"/>
        <v>140638.59</v>
      </c>
      <c r="F15" s="3">
        <f t="shared" si="4"/>
        <v>364015.63999999996</v>
      </c>
      <c r="G15" s="4">
        <f t="shared" si="5"/>
        <v>235742</v>
      </c>
      <c r="H15" s="17">
        <v>1435570.85</v>
      </c>
      <c r="I15" s="3">
        <v>140638.59</v>
      </c>
      <c r="J15" s="3">
        <v>364015.63999999996</v>
      </c>
      <c r="K15" s="3">
        <v>235742</v>
      </c>
      <c r="L15" s="3"/>
      <c r="M15" s="3"/>
      <c r="N15" s="3"/>
      <c r="O15" s="3"/>
    </row>
    <row r="16" spans="1:15" x14ac:dyDescent="0.25">
      <c r="A16" s="12" t="s">
        <v>30</v>
      </c>
      <c r="B16" s="1" t="s">
        <v>31</v>
      </c>
      <c r="C16" s="3">
        <f t="shared" si="1"/>
        <v>204665.45</v>
      </c>
      <c r="D16" s="3">
        <f t="shared" si="2"/>
        <v>0</v>
      </c>
      <c r="E16" s="3">
        <f t="shared" si="3"/>
        <v>17705.330000000002</v>
      </c>
      <c r="F16" s="3">
        <f t="shared" si="4"/>
        <v>154017.12</v>
      </c>
      <c r="G16" s="4">
        <f t="shared" si="5"/>
        <v>32943</v>
      </c>
      <c r="H16" s="17">
        <v>0</v>
      </c>
      <c r="I16" s="3">
        <v>17705.330000000002</v>
      </c>
      <c r="J16" s="3">
        <v>145551.63999999998</v>
      </c>
      <c r="K16" s="3">
        <v>32943</v>
      </c>
      <c r="L16" s="3"/>
      <c r="M16" s="3"/>
      <c r="N16" s="3">
        <v>8465.48</v>
      </c>
      <c r="O16" s="3"/>
    </row>
    <row r="17" spans="1:15" x14ac:dyDescent="0.25">
      <c r="A17" s="12" t="s">
        <v>32</v>
      </c>
      <c r="B17" s="1" t="s">
        <v>33</v>
      </c>
      <c r="C17" s="3">
        <f t="shared" si="1"/>
        <v>1878476.93</v>
      </c>
      <c r="D17" s="3">
        <f t="shared" si="2"/>
        <v>0</v>
      </c>
      <c r="E17" s="3">
        <f t="shared" si="3"/>
        <v>1878476.93</v>
      </c>
      <c r="F17" s="3">
        <f t="shared" si="4"/>
        <v>0</v>
      </c>
      <c r="G17" s="4">
        <f t="shared" si="5"/>
        <v>0</v>
      </c>
      <c r="H17" s="17">
        <v>0</v>
      </c>
      <c r="I17" s="3">
        <v>1878476.93</v>
      </c>
      <c r="J17" s="3">
        <v>0</v>
      </c>
      <c r="K17" s="3">
        <v>0</v>
      </c>
      <c r="L17" s="3"/>
      <c r="M17" s="3"/>
      <c r="N17" s="3"/>
      <c r="O17" s="3"/>
    </row>
    <row r="18" spans="1:15" x14ac:dyDescent="0.25">
      <c r="A18" s="12" t="s">
        <v>34</v>
      </c>
      <c r="B18" s="1" t="s">
        <v>35</v>
      </c>
      <c r="C18" s="3">
        <f t="shared" si="1"/>
        <v>1419081.4100000001</v>
      </c>
      <c r="D18" s="3">
        <f t="shared" si="2"/>
        <v>762733.54</v>
      </c>
      <c r="E18" s="3">
        <f t="shared" si="3"/>
        <v>215987.87</v>
      </c>
      <c r="F18" s="3">
        <f t="shared" si="4"/>
        <v>0</v>
      </c>
      <c r="G18" s="4">
        <f t="shared" si="5"/>
        <v>440360</v>
      </c>
      <c r="H18" s="17">
        <v>762733.54</v>
      </c>
      <c r="I18" s="3">
        <v>215987.87</v>
      </c>
      <c r="J18" s="3">
        <v>0</v>
      </c>
      <c r="K18" s="3">
        <v>440360</v>
      </c>
      <c r="L18" s="3"/>
      <c r="M18" s="3"/>
      <c r="N18" s="3"/>
      <c r="O18" s="3"/>
    </row>
    <row r="19" spans="1:15" x14ac:dyDescent="0.25">
      <c r="A19" s="12" t="s">
        <v>36</v>
      </c>
      <c r="B19" s="1" t="s">
        <v>37</v>
      </c>
      <c r="C19" s="3">
        <f t="shared" si="1"/>
        <v>234866.94999999998</v>
      </c>
      <c r="D19" s="3">
        <f t="shared" si="2"/>
        <v>0</v>
      </c>
      <c r="E19" s="3">
        <f t="shared" si="3"/>
        <v>234866.94999999998</v>
      </c>
      <c r="F19" s="3">
        <f t="shared" si="4"/>
        <v>0</v>
      </c>
      <c r="G19" s="4">
        <f t="shared" si="5"/>
        <v>0</v>
      </c>
      <c r="H19" s="17">
        <v>0</v>
      </c>
      <c r="I19" s="3">
        <v>234866.94999999998</v>
      </c>
      <c r="J19" s="3">
        <v>0</v>
      </c>
      <c r="K19" s="3">
        <v>0</v>
      </c>
      <c r="L19" s="3"/>
      <c r="M19" s="3"/>
      <c r="N19" s="3"/>
      <c r="O19" s="3"/>
    </row>
    <row r="20" spans="1:15" x14ac:dyDescent="0.25">
      <c r="A20" s="12" t="s">
        <v>38</v>
      </c>
      <c r="B20" s="1" t="s">
        <v>39</v>
      </c>
      <c r="C20" s="3">
        <f t="shared" si="1"/>
        <v>1846802.07</v>
      </c>
      <c r="D20" s="3">
        <f t="shared" si="2"/>
        <v>1374666.4500000002</v>
      </c>
      <c r="E20" s="3">
        <f t="shared" si="3"/>
        <v>98396.22</v>
      </c>
      <c r="F20" s="3">
        <f t="shared" si="4"/>
        <v>131078.39999999999</v>
      </c>
      <c r="G20" s="4">
        <f t="shared" si="5"/>
        <v>242661</v>
      </c>
      <c r="H20" s="17">
        <v>1374666.4500000002</v>
      </c>
      <c r="I20" s="3">
        <v>98396.22</v>
      </c>
      <c r="J20" s="3">
        <v>131078.39999999999</v>
      </c>
      <c r="K20" s="3">
        <v>242661</v>
      </c>
      <c r="L20" s="3"/>
      <c r="M20" s="3"/>
      <c r="N20" s="3"/>
      <c r="O20" s="3"/>
    </row>
    <row r="21" spans="1:15" x14ac:dyDescent="0.25">
      <c r="A21" s="12" t="s">
        <v>40</v>
      </c>
      <c r="B21" s="1" t="s">
        <v>41</v>
      </c>
      <c r="C21" s="3">
        <f t="shared" si="1"/>
        <v>586775.51</v>
      </c>
      <c r="D21" s="3">
        <f t="shared" si="2"/>
        <v>535637.51</v>
      </c>
      <c r="E21" s="3">
        <f t="shared" si="3"/>
        <v>0</v>
      </c>
      <c r="F21" s="3">
        <f t="shared" si="4"/>
        <v>0</v>
      </c>
      <c r="G21" s="4">
        <f t="shared" si="5"/>
        <v>51138</v>
      </c>
      <c r="H21" s="17">
        <v>535637.51</v>
      </c>
      <c r="I21" s="3">
        <v>0</v>
      </c>
      <c r="J21" s="3">
        <v>0</v>
      </c>
      <c r="K21" s="3">
        <v>51138</v>
      </c>
      <c r="L21" s="3"/>
      <c r="M21" s="3"/>
      <c r="N21" s="3"/>
      <c r="O21" s="3"/>
    </row>
    <row r="22" spans="1:15" x14ac:dyDescent="0.25">
      <c r="A22" s="12" t="s">
        <v>42</v>
      </c>
      <c r="B22" s="1" t="s">
        <v>43</v>
      </c>
      <c r="C22" s="3">
        <f t="shared" si="1"/>
        <v>471405.5</v>
      </c>
      <c r="D22" s="3">
        <f t="shared" si="2"/>
        <v>213581.5</v>
      </c>
      <c r="E22" s="3">
        <f t="shared" si="3"/>
        <v>0</v>
      </c>
      <c r="F22" s="3">
        <f t="shared" si="4"/>
        <v>0</v>
      </c>
      <c r="G22" s="4">
        <f t="shared" si="5"/>
        <v>257824</v>
      </c>
      <c r="H22" s="17">
        <v>0</v>
      </c>
      <c r="I22" s="3">
        <v>0</v>
      </c>
      <c r="J22" s="3">
        <v>0</v>
      </c>
      <c r="K22" s="3">
        <v>1620</v>
      </c>
      <c r="L22" s="3">
        <v>213581.5</v>
      </c>
      <c r="M22" s="3"/>
      <c r="N22" s="3"/>
      <c r="O22" s="3">
        <v>256204</v>
      </c>
    </row>
    <row r="23" spans="1:15" x14ac:dyDescent="0.25">
      <c r="A23" s="12" t="s">
        <v>44</v>
      </c>
      <c r="B23" s="1" t="s">
        <v>45</v>
      </c>
      <c r="C23" s="3">
        <f t="shared" si="1"/>
        <v>156224</v>
      </c>
      <c r="D23" s="3">
        <f t="shared" si="2"/>
        <v>0</v>
      </c>
      <c r="E23" s="3">
        <f t="shared" si="3"/>
        <v>0</v>
      </c>
      <c r="F23" s="3">
        <f t="shared" si="4"/>
        <v>0</v>
      </c>
      <c r="G23" s="4">
        <f t="shared" si="5"/>
        <v>156224</v>
      </c>
      <c r="H23" s="17">
        <v>0</v>
      </c>
      <c r="I23" s="3">
        <v>0</v>
      </c>
      <c r="J23" s="3">
        <v>0</v>
      </c>
      <c r="K23" s="3">
        <v>156224</v>
      </c>
      <c r="L23" s="3"/>
      <c r="M23" s="3"/>
      <c r="N23" s="3"/>
      <c r="O23" s="3"/>
    </row>
    <row r="24" spans="1:15" x14ac:dyDescent="0.25">
      <c r="A24" s="12" t="s">
        <v>46</v>
      </c>
      <c r="B24" s="1" t="s">
        <v>47</v>
      </c>
      <c r="C24" s="3">
        <f t="shared" si="1"/>
        <v>162310</v>
      </c>
      <c r="D24" s="3">
        <f t="shared" si="2"/>
        <v>0</v>
      </c>
      <c r="E24" s="3">
        <f t="shared" si="3"/>
        <v>0</v>
      </c>
      <c r="F24" s="3">
        <f t="shared" si="4"/>
        <v>0</v>
      </c>
      <c r="G24" s="4">
        <f t="shared" si="5"/>
        <v>162310</v>
      </c>
      <c r="H24" s="17">
        <v>0</v>
      </c>
      <c r="I24" s="3">
        <v>0</v>
      </c>
      <c r="J24" s="3">
        <v>0</v>
      </c>
      <c r="K24" s="3">
        <v>162310</v>
      </c>
      <c r="L24" s="3"/>
      <c r="M24" s="3"/>
      <c r="N24" s="3"/>
      <c r="O24" s="3"/>
    </row>
    <row r="25" spans="1:15" x14ac:dyDescent="0.25">
      <c r="A25" s="12" t="s">
        <v>48</v>
      </c>
      <c r="B25" s="1" t="s">
        <v>49</v>
      </c>
      <c r="C25" s="3">
        <f t="shared" si="1"/>
        <v>6274591.6300000008</v>
      </c>
      <c r="D25" s="3">
        <f t="shared" si="2"/>
        <v>4262976.4700000007</v>
      </c>
      <c r="E25" s="3">
        <f t="shared" si="3"/>
        <v>0</v>
      </c>
      <c r="F25" s="3">
        <f t="shared" si="4"/>
        <v>184875.16</v>
      </c>
      <c r="G25" s="4">
        <f t="shared" si="5"/>
        <v>1826740</v>
      </c>
      <c r="H25" s="17">
        <v>1500608.2200000002</v>
      </c>
      <c r="I25" s="3">
        <v>0</v>
      </c>
      <c r="J25" s="3">
        <v>42873.56</v>
      </c>
      <c r="K25" s="3">
        <v>2565</v>
      </c>
      <c r="L25" s="3">
        <v>2762368.25</v>
      </c>
      <c r="M25" s="3"/>
      <c r="N25" s="3">
        <v>142001.60000000001</v>
      </c>
      <c r="O25" s="3">
        <v>1824175</v>
      </c>
    </row>
    <row r="26" spans="1:15" x14ac:dyDescent="0.25">
      <c r="A26" s="12" t="s">
        <v>50</v>
      </c>
      <c r="B26" s="1" t="s">
        <v>51</v>
      </c>
      <c r="C26" s="3">
        <f t="shared" si="1"/>
        <v>191179</v>
      </c>
      <c r="D26" s="3">
        <f t="shared" si="2"/>
        <v>0</v>
      </c>
      <c r="E26" s="3">
        <f t="shared" si="3"/>
        <v>0</v>
      </c>
      <c r="F26" s="3">
        <f t="shared" si="4"/>
        <v>0</v>
      </c>
      <c r="G26" s="4">
        <f t="shared" si="5"/>
        <v>191179</v>
      </c>
      <c r="H26" s="17">
        <v>0</v>
      </c>
      <c r="I26" s="3">
        <v>0</v>
      </c>
      <c r="J26" s="3">
        <v>0</v>
      </c>
      <c r="K26" s="3">
        <v>191179</v>
      </c>
      <c r="L26" s="3"/>
      <c r="M26" s="3"/>
      <c r="N26" s="3"/>
      <c r="O26" s="3"/>
    </row>
    <row r="27" spans="1:15" x14ac:dyDescent="0.25">
      <c r="A27" s="12" t="s">
        <v>52</v>
      </c>
      <c r="B27" s="1" t="s">
        <v>53</v>
      </c>
      <c r="C27" s="3">
        <f t="shared" si="1"/>
        <v>328606</v>
      </c>
      <c r="D27" s="3">
        <f t="shared" si="2"/>
        <v>0</v>
      </c>
      <c r="E27" s="3">
        <f t="shared" si="3"/>
        <v>0</v>
      </c>
      <c r="F27" s="3">
        <f t="shared" si="4"/>
        <v>0</v>
      </c>
      <c r="G27" s="4">
        <f t="shared" si="5"/>
        <v>328606</v>
      </c>
      <c r="H27" s="17">
        <v>0</v>
      </c>
      <c r="I27" s="3">
        <v>0</v>
      </c>
      <c r="J27" s="3">
        <v>0</v>
      </c>
      <c r="K27" s="3">
        <v>328606</v>
      </c>
      <c r="L27" s="3"/>
      <c r="M27" s="3"/>
      <c r="N27" s="3"/>
      <c r="O27" s="3"/>
    </row>
    <row r="28" spans="1:15" x14ac:dyDescent="0.25">
      <c r="A28" s="12" t="s">
        <v>54</v>
      </c>
      <c r="B28" s="1" t="s">
        <v>55</v>
      </c>
      <c r="C28" s="3">
        <f t="shared" si="1"/>
        <v>84417</v>
      </c>
      <c r="D28" s="3">
        <f t="shared" si="2"/>
        <v>0</v>
      </c>
      <c r="E28" s="3">
        <f t="shared" si="3"/>
        <v>0</v>
      </c>
      <c r="F28" s="3">
        <f t="shared" si="4"/>
        <v>0</v>
      </c>
      <c r="G28" s="4">
        <f t="shared" si="5"/>
        <v>84417</v>
      </c>
      <c r="H28" s="17">
        <v>0</v>
      </c>
      <c r="I28" s="3">
        <v>0</v>
      </c>
      <c r="J28" s="3">
        <v>0</v>
      </c>
      <c r="K28" s="3">
        <v>84417</v>
      </c>
      <c r="L28" s="3"/>
      <c r="M28" s="3"/>
      <c r="N28" s="3"/>
      <c r="O28" s="3"/>
    </row>
    <row r="29" spans="1:15" x14ac:dyDescent="0.25">
      <c r="A29" s="12" t="s">
        <v>56</v>
      </c>
      <c r="B29" s="1" t="s">
        <v>57</v>
      </c>
      <c r="C29" s="3">
        <f t="shared" si="1"/>
        <v>218464</v>
      </c>
      <c r="D29" s="3">
        <f t="shared" si="2"/>
        <v>0</v>
      </c>
      <c r="E29" s="3">
        <f t="shared" si="3"/>
        <v>0</v>
      </c>
      <c r="F29" s="3">
        <f t="shared" si="4"/>
        <v>218464</v>
      </c>
      <c r="G29" s="4">
        <f t="shared" si="5"/>
        <v>0</v>
      </c>
      <c r="H29" s="17">
        <v>0</v>
      </c>
      <c r="I29" s="3">
        <v>0</v>
      </c>
      <c r="J29" s="3">
        <v>218464</v>
      </c>
      <c r="K29" s="3">
        <v>0</v>
      </c>
      <c r="L29" s="3"/>
      <c r="M29" s="3"/>
      <c r="N29" s="3"/>
      <c r="O29" s="3"/>
    </row>
    <row r="30" spans="1:15" x14ac:dyDescent="0.25">
      <c r="A30" s="12" t="s">
        <v>58</v>
      </c>
      <c r="B30" s="1" t="s">
        <v>59</v>
      </c>
      <c r="C30" s="3">
        <f t="shared" si="1"/>
        <v>2931383.47</v>
      </c>
      <c r="D30" s="3">
        <f t="shared" si="2"/>
        <v>8593.67</v>
      </c>
      <c r="E30" s="3">
        <f t="shared" si="3"/>
        <v>0</v>
      </c>
      <c r="F30" s="3">
        <f t="shared" si="4"/>
        <v>828797.8</v>
      </c>
      <c r="G30" s="4">
        <f t="shared" si="5"/>
        <v>2093992</v>
      </c>
      <c r="H30" s="17">
        <v>8593.67</v>
      </c>
      <c r="I30" s="3">
        <v>0</v>
      </c>
      <c r="J30" s="3">
        <v>728304.36</v>
      </c>
      <c r="K30" s="3">
        <v>2093992</v>
      </c>
      <c r="L30" s="3"/>
      <c r="M30" s="3"/>
      <c r="N30" s="3">
        <v>100493.44</v>
      </c>
      <c r="O30" s="3"/>
    </row>
    <row r="31" spans="1:15" x14ac:dyDescent="0.25">
      <c r="A31" s="12" t="s">
        <v>60</v>
      </c>
      <c r="B31" s="1" t="s">
        <v>61</v>
      </c>
      <c r="C31" s="3">
        <f t="shared" si="1"/>
        <v>102901</v>
      </c>
      <c r="D31" s="3">
        <f t="shared" si="2"/>
        <v>0</v>
      </c>
      <c r="E31" s="3">
        <f t="shared" si="3"/>
        <v>0</v>
      </c>
      <c r="F31" s="3">
        <f t="shared" si="4"/>
        <v>0</v>
      </c>
      <c r="G31" s="4">
        <f t="shared" si="5"/>
        <v>102901</v>
      </c>
      <c r="H31" s="17">
        <v>0</v>
      </c>
      <c r="I31" s="3">
        <v>0</v>
      </c>
      <c r="J31" s="3">
        <v>0</v>
      </c>
      <c r="K31" s="3">
        <v>101461</v>
      </c>
      <c r="L31" s="3"/>
      <c r="M31" s="3"/>
      <c r="N31" s="3"/>
      <c r="O31" s="3">
        <v>1440</v>
      </c>
    </row>
    <row r="32" spans="1:15" x14ac:dyDescent="0.25">
      <c r="A32" s="12" t="s">
        <v>62</v>
      </c>
      <c r="B32" s="1" t="s">
        <v>63</v>
      </c>
      <c r="C32" s="3">
        <f t="shared" si="1"/>
        <v>35307</v>
      </c>
      <c r="D32" s="3">
        <f t="shared" si="2"/>
        <v>0</v>
      </c>
      <c r="E32" s="3">
        <f t="shared" si="3"/>
        <v>0</v>
      </c>
      <c r="F32" s="3">
        <f t="shared" si="4"/>
        <v>0</v>
      </c>
      <c r="G32" s="4">
        <f t="shared" si="5"/>
        <v>35307</v>
      </c>
      <c r="H32" s="17">
        <v>0</v>
      </c>
      <c r="I32" s="3">
        <v>0</v>
      </c>
      <c r="J32" s="3">
        <v>0</v>
      </c>
      <c r="K32" s="3">
        <v>35307</v>
      </c>
      <c r="L32" s="3"/>
      <c r="M32" s="3"/>
      <c r="N32" s="3"/>
      <c r="O32" s="3"/>
    </row>
    <row r="33" spans="1:15" x14ac:dyDescent="0.25">
      <c r="A33" s="12" t="s">
        <v>64</v>
      </c>
      <c r="B33" s="1" t="s">
        <v>65</v>
      </c>
      <c r="C33" s="3">
        <f t="shared" si="1"/>
        <v>307976</v>
      </c>
      <c r="D33" s="3">
        <f t="shared" si="2"/>
        <v>0</v>
      </c>
      <c r="E33" s="3">
        <f t="shared" si="3"/>
        <v>0</v>
      </c>
      <c r="F33" s="3">
        <f t="shared" si="4"/>
        <v>0</v>
      </c>
      <c r="G33" s="4">
        <f t="shared" si="5"/>
        <v>307976</v>
      </c>
      <c r="H33" s="17">
        <v>0</v>
      </c>
      <c r="I33" s="3">
        <v>0</v>
      </c>
      <c r="J33" s="3">
        <v>0</v>
      </c>
      <c r="K33" s="3">
        <v>307976</v>
      </c>
      <c r="L33" s="3"/>
      <c r="M33" s="3"/>
      <c r="N33" s="3"/>
      <c r="O33" s="3"/>
    </row>
    <row r="34" spans="1:15" x14ac:dyDescent="0.25">
      <c r="A34" s="12" t="s">
        <v>66</v>
      </c>
      <c r="B34" s="1" t="s">
        <v>67</v>
      </c>
      <c r="C34" s="3">
        <f t="shared" si="1"/>
        <v>35984</v>
      </c>
      <c r="D34" s="3">
        <f t="shared" si="2"/>
        <v>0</v>
      </c>
      <c r="E34" s="3">
        <f t="shared" si="3"/>
        <v>0</v>
      </c>
      <c r="F34" s="3">
        <f t="shared" si="4"/>
        <v>0</v>
      </c>
      <c r="G34" s="4">
        <f t="shared" si="5"/>
        <v>35984</v>
      </c>
      <c r="H34" s="17">
        <v>0</v>
      </c>
      <c r="I34" s="3">
        <v>0</v>
      </c>
      <c r="J34" s="3">
        <v>0</v>
      </c>
      <c r="K34" s="3">
        <v>35984</v>
      </c>
      <c r="L34" s="3"/>
      <c r="M34" s="3"/>
      <c r="N34" s="3"/>
      <c r="O34" s="3"/>
    </row>
    <row r="35" spans="1:15" x14ac:dyDescent="0.25">
      <c r="A35" s="12" t="s">
        <v>68</v>
      </c>
      <c r="B35" s="1" t="s">
        <v>69</v>
      </c>
      <c r="C35" s="3">
        <f t="shared" si="1"/>
        <v>200156</v>
      </c>
      <c r="D35" s="3">
        <f t="shared" si="2"/>
        <v>0</v>
      </c>
      <c r="E35" s="3">
        <f t="shared" si="3"/>
        <v>0</v>
      </c>
      <c r="F35" s="3">
        <f t="shared" si="4"/>
        <v>0</v>
      </c>
      <c r="G35" s="4">
        <f t="shared" si="5"/>
        <v>200156</v>
      </c>
      <c r="H35" s="17">
        <v>0</v>
      </c>
      <c r="I35" s="3">
        <v>0</v>
      </c>
      <c r="J35" s="3">
        <v>0</v>
      </c>
      <c r="K35" s="3">
        <v>0</v>
      </c>
      <c r="L35" s="3"/>
      <c r="M35" s="3"/>
      <c r="N35" s="3"/>
      <c r="O35" s="3">
        <v>200156</v>
      </c>
    </row>
    <row r="36" spans="1:15" x14ac:dyDescent="0.25">
      <c r="A36" s="12" t="s">
        <v>70</v>
      </c>
      <c r="B36" s="1" t="s">
        <v>71</v>
      </c>
      <c r="C36" s="3">
        <f t="shared" si="1"/>
        <v>36128.370000000003</v>
      </c>
      <c r="D36" s="3">
        <f t="shared" si="2"/>
        <v>0</v>
      </c>
      <c r="E36" s="3">
        <f t="shared" si="3"/>
        <v>36128.370000000003</v>
      </c>
      <c r="F36" s="3">
        <f t="shared" si="4"/>
        <v>0</v>
      </c>
      <c r="G36" s="4">
        <f t="shared" si="5"/>
        <v>0</v>
      </c>
      <c r="H36" s="17">
        <v>0</v>
      </c>
      <c r="I36" s="3">
        <v>36128.370000000003</v>
      </c>
      <c r="J36" s="3">
        <v>0</v>
      </c>
      <c r="K36" s="3">
        <v>0</v>
      </c>
      <c r="L36" s="3"/>
      <c r="M36" s="3"/>
      <c r="N36" s="3"/>
      <c r="O36" s="3"/>
    </row>
    <row r="37" spans="1:15" x14ac:dyDescent="0.25">
      <c r="A37" s="12" t="s">
        <v>72</v>
      </c>
      <c r="B37" s="1" t="s">
        <v>73</v>
      </c>
      <c r="C37" s="3">
        <f t="shared" si="1"/>
        <v>31398.87</v>
      </c>
      <c r="D37" s="3">
        <f t="shared" si="2"/>
        <v>0</v>
      </c>
      <c r="E37" s="3">
        <f t="shared" si="3"/>
        <v>31398.87</v>
      </c>
      <c r="F37" s="3">
        <f t="shared" si="4"/>
        <v>0</v>
      </c>
      <c r="G37" s="4">
        <f t="shared" si="5"/>
        <v>0</v>
      </c>
      <c r="H37" s="17">
        <v>0</v>
      </c>
      <c r="I37" s="3">
        <v>31398.87</v>
      </c>
      <c r="J37" s="3">
        <v>0</v>
      </c>
      <c r="K37" s="3">
        <v>0</v>
      </c>
      <c r="L37" s="3"/>
      <c r="M37" s="3"/>
      <c r="N37" s="3"/>
      <c r="O37" s="3"/>
    </row>
    <row r="38" spans="1:15" x14ac:dyDescent="0.25">
      <c r="A38" s="12" t="s">
        <v>74</v>
      </c>
      <c r="B38" s="1" t="s">
        <v>75</v>
      </c>
      <c r="C38" s="3">
        <f t="shared" si="1"/>
        <v>1649615.1</v>
      </c>
      <c r="D38" s="3">
        <f t="shared" si="2"/>
        <v>0</v>
      </c>
      <c r="E38" s="3">
        <f t="shared" si="3"/>
        <v>20932.580000000002</v>
      </c>
      <c r="F38" s="3">
        <f t="shared" si="4"/>
        <v>1548090.52</v>
      </c>
      <c r="G38" s="4">
        <f t="shared" si="5"/>
        <v>80592</v>
      </c>
      <c r="H38" s="17">
        <v>0</v>
      </c>
      <c r="I38" s="3">
        <v>20932.580000000002</v>
      </c>
      <c r="J38" s="3">
        <v>1548090.52</v>
      </c>
      <c r="K38" s="3">
        <v>80592</v>
      </c>
      <c r="L38" s="3"/>
      <c r="M38" s="3"/>
      <c r="N38" s="3"/>
      <c r="O38" s="3"/>
    </row>
    <row r="39" spans="1:15" x14ac:dyDescent="0.25">
      <c r="A39" s="12" t="s">
        <v>83</v>
      </c>
      <c r="B39" s="1" t="s">
        <v>84</v>
      </c>
      <c r="C39" s="3">
        <f t="shared" si="1"/>
        <v>11804</v>
      </c>
      <c r="D39" s="3">
        <f t="shared" si="2"/>
        <v>0</v>
      </c>
      <c r="E39" s="3">
        <f t="shared" si="3"/>
        <v>0</v>
      </c>
      <c r="F39" s="3">
        <f t="shared" si="4"/>
        <v>0</v>
      </c>
      <c r="G39" s="4">
        <f t="shared" si="5"/>
        <v>11804</v>
      </c>
      <c r="H39" s="17">
        <v>0</v>
      </c>
      <c r="I39" s="3">
        <v>0</v>
      </c>
      <c r="J39" s="3">
        <v>0</v>
      </c>
      <c r="K39" s="3">
        <v>11804</v>
      </c>
      <c r="L39" s="3"/>
      <c r="M39" s="3"/>
      <c r="N39" s="3"/>
      <c r="O39" s="3"/>
    </row>
    <row r="40" spans="1:15" x14ac:dyDescent="0.25">
      <c r="A40" s="12" t="s">
        <v>85</v>
      </c>
      <c r="B40" s="1" t="s">
        <v>86</v>
      </c>
      <c r="C40" s="3">
        <f t="shared" si="1"/>
        <v>170153</v>
      </c>
      <c r="D40" s="3">
        <f t="shared" si="2"/>
        <v>0</v>
      </c>
      <c r="E40" s="3">
        <f t="shared" si="3"/>
        <v>0</v>
      </c>
      <c r="F40" s="3">
        <f t="shared" si="4"/>
        <v>0</v>
      </c>
      <c r="G40" s="4">
        <f t="shared" si="5"/>
        <v>170153</v>
      </c>
      <c r="H40" s="17">
        <v>0</v>
      </c>
      <c r="I40" s="3">
        <v>0</v>
      </c>
      <c r="J40" s="3">
        <v>0</v>
      </c>
      <c r="K40" s="3">
        <v>236</v>
      </c>
      <c r="L40" s="3"/>
      <c r="M40" s="3"/>
      <c r="N40" s="3"/>
      <c r="O40" s="3">
        <v>169917</v>
      </c>
    </row>
    <row r="41" spans="1:15" x14ac:dyDescent="0.25">
      <c r="A41" s="12" t="s">
        <v>87</v>
      </c>
      <c r="B41" s="1" t="s">
        <v>88</v>
      </c>
      <c r="C41" s="3">
        <f t="shared" si="1"/>
        <v>57766</v>
      </c>
      <c r="D41" s="3">
        <f t="shared" si="2"/>
        <v>0</v>
      </c>
      <c r="E41" s="3">
        <f t="shared" si="3"/>
        <v>0</v>
      </c>
      <c r="F41" s="3">
        <f t="shared" si="4"/>
        <v>0</v>
      </c>
      <c r="G41" s="4">
        <f t="shared" si="5"/>
        <v>57766</v>
      </c>
      <c r="H41" s="17">
        <v>0</v>
      </c>
      <c r="I41" s="3">
        <v>0</v>
      </c>
      <c r="J41" s="3">
        <v>0</v>
      </c>
      <c r="K41" s="3">
        <v>57766</v>
      </c>
      <c r="L41" s="3"/>
      <c r="M41" s="3"/>
      <c r="N41" s="3"/>
      <c r="O41" s="3"/>
    </row>
    <row r="42" spans="1:15" x14ac:dyDescent="0.25">
      <c r="A42" s="12" t="s">
        <v>89</v>
      </c>
      <c r="B42" s="1" t="s">
        <v>90</v>
      </c>
      <c r="C42" s="3">
        <f t="shared" si="1"/>
        <v>59574</v>
      </c>
      <c r="D42" s="3">
        <f t="shared" si="2"/>
        <v>0</v>
      </c>
      <c r="E42" s="3">
        <f t="shared" si="3"/>
        <v>0</v>
      </c>
      <c r="F42" s="3">
        <f t="shared" si="4"/>
        <v>0</v>
      </c>
      <c r="G42" s="4">
        <f t="shared" si="5"/>
        <v>59574</v>
      </c>
      <c r="H42" s="17">
        <v>0</v>
      </c>
      <c r="I42" s="3">
        <v>0</v>
      </c>
      <c r="J42" s="3">
        <v>0</v>
      </c>
      <c r="K42" s="3">
        <v>59574</v>
      </c>
      <c r="L42" s="3"/>
      <c r="M42" s="3"/>
      <c r="N42" s="3"/>
      <c r="O42" s="3"/>
    </row>
    <row r="43" spans="1:15" x14ac:dyDescent="0.25">
      <c r="A43" s="12" t="s">
        <v>91</v>
      </c>
      <c r="B43" s="1" t="s">
        <v>92</v>
      </c>
      <c r="C43" s="3">
        <f t="shared" si="1"/>
        <v>4283</v>
      </c>
      <c r="D43" s="3">
        <f t="shared" si="2"/>
        <v>0</v>
      </c>
      <c r="E43" s="3">
        <f t="shared" si="3"/>
        <v>0</v>
      </c>
      <c r="F43" s="3">
        <f t="shared" si="4"/>
        <v>0</v>
      </c>
      <c r="G43" s="4">
        <f t="shared" si="5"/>
        <v>4283</v>
      </c>
      <c r="H43" s="17">
        <v>0</v>
      </c>
      <c r="I43" s="3">
        <v>0</v>
      </c>
      <c r="J43" s="3">
        <v>0</v>
      </c>
      <c r="K43" s="3">
        <v>4283</v>
      </c>
      <c r="L43" s="3"/>
      <c r="M43" s="3"/>
      <c r="N43" s="3"/>
      <c r="O43" s="3"/>
    </row>
    <row r="44" spans="1:15" x14ac:dyDescent="0.25">
      <c r="A44" s="12" t="s">
        <v>76</v>
      </c>
      <c r="B44" s="1" t="s">
        <v>77</v>
      </c>
      <c r="C44" s="3">
        <f t="shared" si="1"/>
        <v>1328472.17</v>
      </c>
      <c r="D44" s="3">
        <f t="shared" si="2"/>
        <v>1040446.04</v>
      </c>
      <c r="E44" s="3">
        <f t="shared" si="3"/>
        <v>165554.13</v>
      </c>
      <c r="F44" s="3">
        <f t="shared" si="4"/>
        <v>0</v>
      </c>
      <c r="G44" s="4">
        <f t="shared" si="5"/>
        <v>122472</v>
      </c>
      <c r="H44" s="17">
        <v>1040446.04</v>
      </c>
      <c r="I44" s="3">
        <v>165554.13</v>
      </c>
      <c r="J44" s="3">
        <v>0</v>
      </c>
      <c r="K44" s="3">
        <v>122472</v>
      </c>
      <c r="L44" s="3"/>
      <c r="M44" s="3"/>
      <c r="N44" s="3"/>
      <c r="O44" s="3"/>
    </row>
    <row r="45" spans="1:15" x14ac:dyDescent="0.25">
      <c r="A45" s="12" t="s">
        <v>78</v>
      </c>
      <c r="B45" s="1" t="s">
        <v>79</v>
      </c>
      <c r="C45" s="3">
        <f t="shared" si="1"/>
        <v>453770.94</v>
      </c>
      <c r="D45" s="3">
        <f t="shared" si="2"/>
        <v>326194.61</v>
      </c>
      <c r="E45" s="3">
        <f t="shared" si="3"/>
        <v>102046.33</v>
      </c>
      <c r="F45" s="3">
        <f t="shared" si="4"/>
        <v>0</v>
      </c>
      <c r="G45" s="4">
        <f t="shared" si="5"/>
        <v>25530</v>
      </c>
      <c r="H45" s="17">
        <v>326194.61</v>
      </c>
      <c r="I45" s="3">
        <v>102046.33</v>
      </c>
      <c r="J45" s="3">
        <v>0</v>
      </c>
      <c r="K45" s="3">
        <v>25530</v>
      </c>
      <c r="L45" s="3"/>
      <c r="M45" s="3"/>
      <c r="N45" s="3"/>
      <c r="O45" s="3"/>
    </row>
    <row r="46" spans="1:15" ht="15.75" thickBot="1" x14ac:dyDescent="0.3">
      <c r="A46" s="13"/>
      <c r="B46" s="2" t="s">
        <v>80</v>
      </c>
      <c r="C46" s="5">
        <f>SUM(C3:C45)</f>
        <v>78818609.280000001</v>
      </c>
      <c r="D46" s="5">
        <f>SUM(D3:D45)</f>
        <v>52090264.140000008</v>
      </c>
      <c r="E46" s="5">
        <f>SUM(E3:E45)</f>
        <v>8358036.5</v>
      </c>
      <c r="F46" s="5">
        <f>SUM(F3:F45)</f>
        <v>4412426.6399999997</v>
      </c>
      <c r="G46" s="25">
        <f>SUM(G3:G45)</f>
        <v>13957882</v>
      </c>
      <c r="H46" s="18">
        <f t="shared" ref="H46:O46" si="6">SUM(H3:H45)</f>
        <v>49092855.820000008</v>
      </c>
      <c r="I46" s="5">
        <f t="shared" si="6"/>
        <v>8358036.5</v>
      </c>
      <c r="J46" s="5">
        <f t="shared" si="6"/>
        <v>4161466.1199999996</v>
      </c>
      <c r="K46" s="5">
        <f t="shared" si="6"/>
        <v>11454387</v>
      </c>
      <c r="L46" s="5">
        <f t="shared" si="6"/>
        <v>2997408.32</v>
      </c>
      <c r="M46" s="5">
        <f t="shared" si="6"/>
        <v>0</v>
      </c>
      <c r="N46" s="5">
        <f t="shared" si="6"/>
        <v>250960.52000000002</v>
      </c>
      <c r="O46" s="5">
        <f t="shared" si="6"/>
        <v>2503495</v>
      </c>
    </row>
    <row r="48" spans="1:15" x14ac:dyDescent="0.25">
      <c r="C48" s="7"/>
      <c r="D48" s="7"/>
      <c r="E48" s="7"/>
      <c r="F48" s="7"/>
      <c r="G48" s="7"/>
    </row>
  </sheetData>
  <mergeCells count="3">
    <mergeCell ref="D1:G1"/>
    <mergeCell ref="H1:K1"/>
    <mergeCell ref="L1:O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2024-03-04T07:12:30Z</dcterms:created>
  <dcterms:modified xsi:type="dcterms:W3CDTF">2025-01-23T10:25:48Z</dcterms:modified>
</cp:coreProperties>
</file>